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915" activeTab="0"/>
  </bookViews>
  <sheets>
    <sheet name="記入例" sheetId="1" r:id="rId1"/>
  </sheets>
  <definedNames>
    <definedName name="_xlnm.Print_Area" localSheetId="0">'記入例'!$A$1:$H$31</definedName>
  </definedNames>
  <calcPr fullCalcOnLoad="1"/>
</workbook>
</file>

<file path=xl/sharedStrings.xml><?xml version="1.0" encoding="utf-8"?>
<sst xmlns="http://schemas.openxmlformats.org/spreadsheetml/2006/main" count="35" uniqueCount="28">
  <si>
    <t>別添１</t>
  </si>
  <si>
    <t>収　支　計　画</t>
  </si>
  <si>
    <t>その他</t>
  </si>
  <si>
    <t>農業収入</t>
  </si>
  <si>
    <t>農業経営費</t>
  </si>
  <si>
    <t>【参考】設備投資
（内容、金額）</t>
  </si>
  <si>
    <t>経営規模(a)</t>
  </si>
  <si>
    <t>生産量(kg)</t>
  </si>
  <si>
    <t>売上高(円)</t>
  </si>
  <si>
    <t>収入計①（円）（資金を除く）</t>
  </si>
  <si>
    <t xml:space="preserve"> 原材料費（円）</t>
  </si>
  <si>
    <t xml:space="preserve"> 減価償却費（円）</t>
  </si>
  <si>
    <t xml:space="preserve"> 出荷販売経費（円）</t>
  </si>
  <si>
    <t xml:space="preserve"> 雇用労費（円）</t>
  </si>
  <si>
    <t>支出計（円）　②</t>
  </si>
  <si>
    <t>所得計（円）　①－②</t>
  </si>
  <si>
    <t>経営開始</t>
  </si>
  <si>
    <t>作目：
・
・
・
　</t>
  </si>
  <si>
    <t>経営開始資金（円）</t>
  </si>
  <si>
    <t xml:space="preserve"> その他（円）</t>
  </si>
  <si>
    <t xml:space="preserve">作目：
ブロッコリー
</t>
  </si>
  <si>
    <t>作目：
カリフラワー
　</t>
  </si>
  <si>
    <t>トラクター350万円</t>
  </si>
  <si>
    <t>１年目
(R○年○月～
R○年12月)</t>
  </si>
  <si>
    <t>２年目
(R○年1月～
R○年12月)</t>
  </si>
  <si>
    <t>３年目
(R○年1月～
R○年12月)</t>
  </si>
  <si>
    <t>４年目
(R○年1月～
R○年12月)</t>
  </si>
  <si>
    <t>５年目
(R○年1月～
R○年12月)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</si>
</sst>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38" fontId="6" fillId="0" borderId="14" xfId="49" applyFont="1" applyFill="1" applyBorder="1" applyAlignment="1">
      <alignment horizontal="right" vertical="center" wrapText="1"/>
    </xf>
    <xf numFmtId="38" fontId="2" fillId="34" borderId="15" xfId="49" applyFont="1" applyFill="1" applyBorder="1" applyAlignment="1">
      <alignment horizontal="center" vertical="center"/>
    </xf>
    <xf numFmtId="38" fontId="2" fillId="34" borderId="16" xfId="49" applyFont="1" applyFill="1" applyBorder="1" applyAlignment="1">
      <alignment horizontal="center" vertical="center"/>
    </xf>
    <xf numFmtId="38" fontId="2" fillId="34" borderId="17" xfId="49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3</xdr:col>
      <xdr:colOff>19050</xdr:colOff>
      <xdr:row>5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19050" y="609600"/>
          <a:ext cx="21336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17</xdr:row>
      <xdr:rowOff>38100</xdr:rowOff>
    </xdr:from>
    <xdr:to>
      <xdr:col>3</xdr:col>
      <xdr:colOff>0</xdr:colOff>
      <xdr:row>18</xdr:row>
      <xdr:rowOff>533400</xdr:rowOff>
    </xdr:to>
    <xdr:sp>
      <xdr:nvSpPr>
        <xdr:cNvPr id="2" name="直線コネクタ 4"/>
        <xdr:cNvSpPr>
          <a:spLocks/>
        </xdr:cNvSpPr>
      </xdr:nvSpPr>
      <xdr:spPr>
        <a:xfrm>
          <a:off x="47625" y="5848350"/>
          <a:ext cx="2085975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0</xdr:row>
      <xdr:rowOff>133350</xdr:rowOff>
    </xdr:from>
    <xdr:to>
      <xdr:col>7</xdr:col>
      <xdr:colOff>714375</xdr:colOff>
      <xdr:row>2</xdr:row>
      <xdr:rowOff>180975</xdr:rowOff>
    </xdr:to>
    <xdr:sp>
      <xdr:nvSpPr>
        <xdr:cNvPr id="3" name="四角形吹き出し 5"/>
        <xdr:cNvSpPr>
          <a:spLocks/>
        </xdr:cNvSpPr>
      </xdr:nvSpPr>
      <xdr:spPr>
        <a:xfrm>
          <a:off x="4486275" y="133350"/>
          <a:ext cx="1828800" cy="438150"/>
        </a:xfrm>
        <a:prstGeom prst="wedgeRectCallout">
          <a:avLst>
            <a:gd name="adj1" fmla="val -43009"/>
            <a:gd name="adj2" fmla="val 119041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収支計画は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暦年（１～１２月）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で計上してください。</a:t>
          </a:r>
        </a:p>
      </xdr:txBody>
    </xdr:sp>
    <xdr:clientData/>
  </xdr:twoCellAnchor>
  <xdr:twoCellAnchor>
    <xdr:from>
      <xdr:col>2</xdr:col>
      <xdr:colOff>9525</xdr:colOff>
      <xdr:row>14</xdr:row>
      <xdr:rowOff>19050</xdr:rowOff>
    </xdr:from>
    <xdr:to>
      <xdr:col>4</xdr:col>
      <xdr:colOff>485775</xdr:colOff>
      <xdr:row>14</xdr:row>
      <xdr:rowOff>323850</xdr:rowOff>
    </xdr:to>
    <xdr:sp>
      <xdr:nvSpPr>
        <xdr:cNvPr id="4" name="四角形吹き出し 7"/>
        <xdr:cNvSpPr>
          <a:spLocks/>
        </xdr:cNvSpPr>
      </xdr:nvSpPr>
      <xdr:spPr>
        <a:xfrm>
          <a:off x="1143000" y="4524375"/>
          <a:ext cx="2343150" cy="304800"/>
        </a:xfrm>
        <a:prstGeom prst="wedgeRectCallout">
          <a:avLst>
            <a:gd name="adj1" fmla="val -1023"/>
            <a:gd name="adj2" fmla="val 248828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資金を除いた合計金額をご記入ください。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485775</xdr:colOff>
      <xdr:row>23</xdr:row>
      <xdr:rowOff>104775</xdr:rowOff>
    </xdr:from>
    <xdr:to>
      <xdr:col>4</xdr:col>
      <xdr:colOff>800100</xdr:colOff>
      <xdr:row>24</xdr:row>
      <xdr:rowOff>190500</xdr:rowOff>
    </xdr:to>
    <xdr:sp>
      <xdr:nvSpPr>
        <xdr:cNvPr id="5" name="四角形吹き出し 8"/>
        <xdr:cNvSpPr>
          <a:spLocks/>
        </xdr:cNvSpPr>
      </xdr:nvSpPr>
      <xdr:spPr>
        <a:xfrm>
          <a:off x="1619250" y="8143875"/>
          <a:ext cx="2181225" cy="438150"/>
        </a:xfrm>
        <a:prstGeom prst="wedgeRectCallout">
          <a:avLst>
            <a:gd name="adj1" fmla="val -71884"/>
            <a:gd name="adj2" fmla="val -38231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上記項目以外に経営費がある場合は　　　　　　その他に記入してください。</a:t>
          </a:r>
        </a:p>
      </xdr:txBody>
    </xdr:sp>
    <xdr:clientData/>
  </xdr:twoCellAnchor>
  <xdr:twoCellAnchor>
    <xdr:from>
      <xdr:col>5</xdr:col>
      <xdr:colOff>352425</xdr:colOff>
      <xdr:row>26</xdr:row>
      <xdr:rowOff>85725</xdr:rowOff>
    </xdr:from>
    <xdr:to>
      <xdr:col>7</xdr:col>
      <xdr:colOff>771525</xdr:colOff>
      <xdr:row>27</xdr:row>
      <xdr:rowOff>104775</xdr:rowOff>
    </xdr:to>
    <xdr:sp>
      <xdr:nvSpPr>
        <xdr:cNvPr id="6" name="四角形吹き出し 10"/>
        <xdr:cNvSpPr>
          <a:spLocks/>
        </xdr:cNvSpPr>
      </xdr:nvSpPr>
      <xdr:spPr>
        <a:xfrm>
          <a:off x="4219575" y="9305925"/>
          <a:ext cx="2152650" cy="666750"/>
        </a:xfrm>
        <a:prstGeom prst="wedgeRectCallout">
          <a:avLst>
            <a:gd name="adj1" fmla="val -64430"/>
            <a:gd name="adj2" fmla="val -24217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１０万円以上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の農業機械や施設を購入する場合は，記入してください（減価償却費への計上も必要となります）。</a:t>
          </a:r>
        </a:p>
      </xdr:txBody>
    </xdr:sp>
    <xdr:clientData/>
  </xdr:twoCellAnchor>
  <xdr:twoCellAnchor>
    <xdr:from>
      <xdr:col>4</xdr:col>
      <xdr:colOff>609600</xdr:colOff>
      <xdr:row>28</xdr:row>
      <xdr:rowOff>419100</xdr:rowOff>
    </xdr:from>
    <xdr:to>
      <xdr:col>7</xdr:col>
      <xdr:colOff>9525</xdr:colOff>
      <xdr:row>30</xdr:row>
      <xdr:rowOff>104775</xdr:rowOff>
    </xdr:to>
    <xdr:sp>
      <xdr:nvSpPr>
        <xdr:cNvPr id="7" name="四角形吹き出し 11"/>
        <xdr:cNvSpPr>
          <a:spLocks/>
        </xdr:cNvSpPr>
      </xdr:nvSpPr>
      <xdr:spPr>
        <a:xfrm>
          <a:off x="3609975" y="10534650"/>
          <a:ext cx="2000250" cy="438150"/>
        </a:xfrm>
        <a:prstGeom prst="wedgeRectCallout">
          <a:avLst>
            <a:gd name="adj1" fmla="val 55148"/>
            <a:gd name="adj2" fmla="val -63615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資金を除いて所得３００万円を超える計画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で，実現可能であること。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714375</xdr:colOff>
      <xdr:row>26</xdr:row>
      <xdr:rowOff>590550</xdr:rowOff>
    </xdr:from>
    <xdr:to>
      <xdr:col>4</xdr:col>
      <xdr:colOff>847725</xdr:colOff>
      <xdr:row>28</xdr:row>
      <xdr:rowOff>161925</xdr:rowOff>
    </xdr:to>
    <xdr:sp>
      <xdr:nvSpPr>
        <xdr:cNvPr id="8" name="四角形吹き出し 9"/>
        <xdr:cNvSpPr>
          <a:spLocks/>
        </xdr:cNvSpPr>
      </xdr:nvSpPr>
      <xdr:spPr>
        <a:xfrm>
          <a:off x="1847850" y="9810750"/>
          <a:ext cx="2000250" cy="466725"/>
        </a:xfrm>
        <a:prstGeom prst="wedgeRectCallout">
          <a:avLst>
            <a:gd name="adj1" fmla="val 58004"/>
            <a:gd name="adj2" fmla="val 64384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３年目の農業所得が５年目の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２分の１以上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で，実現可能であること。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8" sqref="K18"/>
    </sheetView>
  </sheetViews>
  <sheetFormatPr defaultColWidth="9.00390625" defaultRowHeight="13.5"/>
  <cols>
    <col min="1" max="1" width="3.125" style="2" customWidth="1"/>
    <col min="2" max="2" width="11.75390625" style="2" customWidth="1"/>
    <col min="3" max="3" width="13.125" style="2" customWidth="1"/>
    <col min="4" max="8" width="11.375" style="1" customWidth="1"/>
    <col min="9" max="16384" width="9.00390625" style="1" customWidth="1"/>
  </cols>
  <sheetData>
    <row r="1" ht="13.5">
      <c r="A1" s="3" t="s">
        <v>0</v>
      </c>
    </row>
    <row r="2" spans="1:8" ht="17.25">
      <c r="A2" s="28" t="s">
        <v>1</v>
      </c>
      <c r="B2" s="28"/>
      <c r="C2" s="28"/>
      <c r="D2" s="28"/>
      <c r="E2" s="28"/>
      <c r="F2" s="28"/>
      <c r="G2" s="28"/>
      <c r="H2" s="28"/>
    </row>
    <row r="3" ht="16.5" customHeight="1"/>
    <row r="4" spans="1:8" ht="16.5" customHeight="1">
      <c r="A4" s="34"/>
      <c r="B4" s="34"/>
      <c r="C4" s="34"/>
      <c r="D4" s="34" t="s">
        <v>16</v>
      </c>
      <c r="E4" s="34"/>
      <c r="F4" s="34"/>
      <c r="G4" s="34"/>
      <c r="H4" s="34"/>
    </row>
    <row r="5" spans="1:8" ht="41.25" customHeight="1">
      <c r="A5" s="34"/>
      <c r="B5" s="34"/>
      <c r="C5" s="34"/>
      <c r="D5" s="13" t="s">
        <v>23</v>
      </c>
      <c r="E5" s="13" t="s">
        <v>24</v>
      </c>
      <c r="F5" s="13" t="s">
        <v>25</v>
      </c>
      <c r="G5" s="13" t="s">
        <v>26</v>
      </c>
      <c r="H5" s="13" t="s">
        <v>27</v>
      </c>
    </row>
    <row r="6" spans="1:8" ht="27.75" customHeight="1">
      <c r="A6" s="29" t="s">
        <v>3</v>
      </c>
      <c r="B6" s="31" t="s">
        <v>20</v>
      </c>
      <c r="C6" s="4" t="s">
        <v>6</v>
      </c>
      <c r="D6" s="6">
        <v>50</v>
      </c>
      <c r="E6" s="6">
        <v>100</v>
      </c>
      <c r="F6" s="6">
        <v>130</v>
      </c>
      <c r="G6" s="6">
        <v>150</v>
      </c>
      <c r="H6" s="6">
        <v>200</v>
      </c>
    </row>
    <row r="7" spans="1:8" ht="27.75" customHeight="1">
      <c r="A7" s="29"/>
      <c r="B7" s="32"/>
      <c r="C7" s="4" t="s">
        <v>7</v>
      </c>
      <c r="D7" s="7">
        <v>6500</v>
      </c>
      <c r="E7" s="7">
        <v>13000</v>
      </c>
      <c r="F7" s="7">
        <v>16900</v>
      </c>
      <c r="G7" s="7">
        <v>19500</v>
      </c>
      <c r="H7" s="7">
        <v>26000</v>
      </c>
    </row>
    <row r="8" spans="1:8" ht="27.75" customHeight="1">
      <c r="A8" s="29"/>
      <c r="B8" s="33"/>
      <c r="C8" s="4" t="s">
        <v>8</v>
      </c>
      <c r="D8" s="7">
        <v>2080000</v>
      </c>
      <c r="E8" s="7">
        <v>4160000</v>
      </c>
      <c r="F8" s="7">
        <v>5408000</v>
      </c>
      <c r="G8" s="7">
        <v>6240000</v>
      </c>
      <c r="H8" s="7">
        <v>8320000</v>
      </c>
    </row>
    <row r="9" spans="1:8" ht="27.75" customHeight="1">
      <c r="A9" s="29"/>
      <c r="B9" s="31" t="s">
        <v>21</v>
      </c>
      <c r="C9" s="4" t="s">
        <v>6</v>
      </c>
      <c r="D9" s="7">
        <v>0</v>
      </c>
      <c r="E9" s="7">
        <v>0</v>
      </c>
      <c r="F9" s="7">
        <v>10</v>
      </c>
      <c r="G9" s="7">
        <v>15</v>
      </c>
      <c r="H9" s="7">
        <v>20</v>
      </c>
    </row>
    <row r="10" spans="1:8" ht="27.75" customHeight="1">
      <c r="A10" s="29"/>
      <c r="B10" s="32"/>
      <c r="C10" s="4" t="s">
        <v>7</v>
      </c>
      <c r="D10" s="7">
        <v>0</v>
      </c>
      <c r="E10" s="7">
        <v>0</v>
      </c>
      <c r="F10" s="7">
        <v>2500</v>
      </c>
      <c r="G10" s="7">
        <v>3750</v>
      </c>
      <c r="H10" s="7">
        <v>5000</v>
      </c>
    </row>
    <row r="11" spans="1:8" ht="27.75" customHeight="1">
      <c r="A11" s="29"/>
      <c r="B11" s="33"/>
      <c r="C11" s="4" t="s">
        <v>8</v>
      </c>
      <c r="D11" s="7">
        <v>0</v>
      </c>
      <c r="E11" s="7">
        <v>0</v>
      </c>
      <c r="F11" s="7">
        <v>767500</v>
      </c>
      <c r="G11" s="7">
        <v>1151250</v>
      </c>
      <c r="H11" s="7">
        <v>1535000</v>
      </c>
    </row>
    <row r="12" spans="1:8" ht="27.75" customHeight="1">
      <c r="A12" s="29"/>
      <c r="B12" s="31" t="s">
        <v>17</v>
      </c>
      <c r="C12" s="4" t="s">
        <v>6</v>
      </c>
      <c r="D12" s="7"/>
      <c r="E12" s="7"/>
      <c r="F12" s="7"/>
      <c r="G12" s="7"/>
      <c r="H12" s="7"/>
    </row>
    <row r="13" spans="1:8" ht="27.75" customHeight="1">
      <c r="A13" s="29"/>
      <c r="B13" s="32"/>
      <c r="C13" s="4" t="s">
        <v>7</v>
      </c>
      <c r="D13" s="7"/>
      <c r="E13" s="7"/>
      <c r="F13" s="7"/>
      <c r="G13" s="7"/>
      <c r="H13" s="7"/>
    </row>
    <row r="14" spans="1:8" ht="27.75" customHeight="1">
      <c r="A14" s="29"/>
      <c r="B14" s="33"/>
      <c r="C14" s="4" t="s">
        <v>8</v>
      </c>
      <c r="D14" s="7"/>
      <c r="E14" s="7"/>
      <c r="F14" s="7"/>
      <c r="G14" s="7"/>
      <c r="H14" s="7"/>
    </row>
    <row r="15" spans="1:8" ht="27.75" customHeight="1" thickBot="1">
      <c r="A15" s="30"/>
      <c r="B15" s="5" t="s">
        <v>2</v>
      </c>
      <c r="C15" s="5"/>
      <c r="D15" s="7"/>
      <c r="E15" s="7"/>
      <c r="F15" s="7"/>
      <c r="G15" s="7"/>
      <c r="H15" s="7"/>
    </row>
    <row r="16" spans="1:8" ht="37.5" customHeight="1" thickBot="1" thickTop="1">
      <c r="A16" s="24" t="s">
        <v>18</v>
      </c>
      <c r="B16" s="25"/>
      <c r="C16" s="25"/>
      <c r="D16" s="8">
        <v>1500000</v>
      </c>
      <c r="E16" s="8">
        <v>1500000</v>
      </c>
      <c r="F16" s="8">
        <v>1500000</v>
      </c>
      <c r="G16" s="8">
        <v>0</v>
      </c>
      <c r="H16" s="9">
        <v>0</v>
      </c>
    </row>
    <row r="17" spans="1:8" ht="37.5" customHeight="1" thickBot="1" thickTop="1">
      <c r="A17" s="24" t="s">
        <v>9</v>
      </c>
      <c r="B17" s="25"/>
      <c r="C17" s="25"/>
      <c r="D17" s="8">
        <f>D8+D11+D14+D15</f>
        <v>2080000</v>
      </c>
      <c r="E17" s="8">
        <f>E8+E11+E14+E15</f>
        <v>4160000</v>
      </c>
      <c r="F17" s="8">
        <f>F8+F11+F14+F15</f>
        <v>6175500</v>
      </c>
      <c r="G17" s="8">
        <f>G8+G11+G14+G15</f>
        <v>7391250</v>
      </c>
      <c r="H17" s="8">
        <f>H8+H11+H14+H15</f>
        <v>9855000</v>
      </c>
    </row>
    <row r="18" spans="1:8" ht="20.25" customHeight="1" thickTop="1">
      <c r="A18" s="35"/>
      <c r="B18" s="36"/>
      <c r="C18" s="37"/>
      <c r="D18" s="15" t="s">
        <v>16</v>
      </c>
      <c r="E18" s="16"/>
      <c r="F18" s="16"/>
      <c r="G18" s="16"/>
      <c r="H18" s="17"/>
    </row>
    <row r="19" spans="1:8" ht="44.25" customHeight="1">
      <c r="A19" s="38"/>
      <c r="B19" s="39"/>
      <c r="C19" s="40"/>
      <c r="D19" s="13" t="str">
        <f>D5</f>
        <v>１年目
(R○年○月～
R○年12月)</v>
      </c>
      <c r="E19" s="13" t="str">
        <f>E5</f>
        <v>２年目
(R○年1月～
R○年12月)</v>
      </c>
      <c r="F19" s="13" t="str">
        <f>F5</f>
        <v>３年目
(R○年1月～
R○年12月)</v>
      </c>
      <c r="G19" s="13" t="str">
        <f>G5</f>
        <v>４年目
(R○年1月～
R○年12月)</v>
      </c>
      <c r="H19" s="13" t="str">
        <f>H5</f>
        <v>５年目
(R○年1月～
R○年12月)</v>
      </c>
    </row>
    <row r="20" spans="1:8" ht="27.75" customHeight="1">
      <c r="A20" s="29" t="s">
        <v>4</v>
      </c>
      <c r="B20" s="20" t="s">
        <v>10</v>
      </c>
      <c r="C20" s="20"/>
      <c r="D20" s="7">
        <v>750000</v>
      </c>
      <c r="E20" s="7">
        <v>1100000</v>
      </c>
      <c r="F20" s="7">
        <v>1500000</v>
      </c>
      <c r="G20" s="7">
        <v>2050000</v>
      </c>
      <c r="H20" s="7">
        <v>2350000</v>
      </c>
    </row>
    <row r="21" spans="1:8" ht="27.75" customHeight="1">
      <c r="A21" s="29"/>
      <c r="B21" s="20" t="s">
        <v>11</v>
      </c>
      <c r="C21" s="20"/>
      <c r="D21" s="7"/>
      <c r="E21" s="7">
        <v>1280000</v>
      </c>
      <c r="F21" s="7">
        <v>1280000</v>
      </c>
      <c r="G21" s="7">
        <v>1280000</v>
      </c>
      <c r="H21" s="7">
        <v>1280000</v>
      </c>
    </row>
    <row r="22" spans="1:8" ht="27.75" customHeight="1">
      <c r="A22" s="29"/>
      <c r="B22" s="20" t="s">
        <v>12</v>
      </c>
      <c r="C22" s="20"/>
      <c r="D22" s="7">
        <v>750000</v>
      </c>
      <c r="E22" s="7">
        <v>1100000</v>
      </c>
      <c r="F22" s="7">
        <v>1400000</v>
      </c>
      <c r="G22" s="7">
        <v>2050000</v>
      </c>
      <c r="H22" s="7">
        <v>2500000</v>
      </c>
    </row>
    <row r="23" spans="1:8" ht="27.75" customHeight="1">
      <c r="A23" s="29"/>
      <c r="B23" s="20" t="s">
        <v>13</v>
      </c>
      <c r="C23" s="20"/>
      <c r="D23" s="7">
        <v>0</v>
      </c>
      <c r="E23" s="7">
        <v>0</v>
      </c>
      <c r="F23" s="7">
        <v>300000</v>
      </c>
      <c r="G23" s="7">
        <v>300000</v>
      </c>
      <c r="H23" s="7">
        <v>400000</v>
      </c>
    </row>
    <row r="24" spans="1:8" ht="27.75" customHeight="1">
      <c r="A24" s="29"/>
      <c r="B24" s="21" t="s">
        <v>19</v>
      </c>
      <c r="C24" s="22"/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27.75" customHeight="1" thickBot="1">
      <c r="A25" s="30"/>
      <c r="B25" s="23"/>
      <c r="C25" s="23"/>
      <c r="D25" s="10"/>
      <c r="E25" s="10"/>
      <c r="F25" s="10"/>
      <c r="G25" s="10"/>
      <c r="H25" s="10"/>
    </row>
    <row r="26" spans="1:8" ht="37.5" customHeight="1" thickBot="1" thickTop="1">
      <c r="A26" s="24" t="s">
        <v>14</v>
      </c>
      <c r="B26" s="25"/>
      <c r="C26" s="25"/>
      <c r="D26" s="8">
        <f>SUM(D20:D24)</f>
        <v>1500000</v>
      </c>
      <c r="E26" s="8">
        <f>SUM(E20:E24)</f>
        <v>3480000</v>
      </c>
      <c r="F26" s="8">
        <f>SUM(F20:F24)</f>
        <v>4480000</v>
      </c>
      <c r="G26" s="8">
        <f>SUM(G20:G24)</f>
        <v>5680000</v>
      </c>
      <c r="H26" s="8">
        <f>SUM(H20:H24)</f>
        <v>6530000</v>
      </c>
    </row>
    <row r="27" spans="1:8" ht="51" customHeight="1" thickTop="1">
      <c r="A27" s="26" t="s">
        <v>5</v>
      </c>
      <c r="B27" s="27"/>
      <c r="C27" s="27"/>
      <c r="D27" s="14"/>
      <c r="E27" s="14" t="s">
        <v>22</v>
      </c>
      <c r="F27" s="11"/>
      <c r="G27" s="11"/>
      <c r="H27" s="11"/>
    </row>
    <row r="28" spans="4:8" ht="19.5" customHeight="1" thickBot="1">
      <c r="D28" s="12"/>
      <c r="E28" s="12"/>
      <c r="F28" s="12"/>
      <c r="G28" s="12"/>
      <c r="H28" s="12"/>
    </row>
    <row r="29" spans="1:8" ht="45" customHeight="1" thickBot="1" thickTop="1">
      <c r="A29" s="24" t="s">
        <v>15</v>
      </c>
      <c r="B29" s="25"/>
      <c r="C29" s="25"/>
      <c r="D29" s="8">
        <f>D17-D26</f>
        <v>580000</v>
      </c>
      <c r="E29" s="8">
        <f>E17-E26</f>
        <v>680000</v>
      </c>
      <c r="F29" s="8">
        <f>F17-F26</f>
        <v>1695500</v>
      </c>
      <c r="G29" s="8">
        <f>G17-G26</f>
        <v>1711250</v>
      </c>
      <c r="H29" s="8">
        <f>H17-H26</f>
        <v>3325000</v>
      </c>
    </row>
    <row r="30" spans="1:8" ht="14.25" customHeight="1" thickTop="1">
      <c r="A30" s="18"/>
      <c r="B30" s="18"/>
      <c r="C30" s="18"/>
      <c r="D30" s="18"/>
      <c r="E30" s="18"/>
      <c r="F30" s="18"/>
      <c r="G30" s="18"/>
      <c r="H30" s="18"/>
    </row>
    <row r="31" spans="1:8" ht="13.5">
      <c r="A31" s="19"/>
      <c r="B31" s="19"/>
      <c r="C31" s="19"/>
      <c r="D31" s="19"/>
      <c r="E31" s="19"/>
      <c r="F31" s="19"/>
      <c r="G31" s="19"/>
      <c r="H31" s="19"/>
    </row>
  </sheetData>
  <sheetProtection/>
  <mergeCells count="22">
    <mergeCell ref="A16:C16"/>
    <mergeCell ref="A17:C17"/>
    <mergeCell ref="A20:A25"/>
    <mergeCell ref="B20:C20"/>
    <mergeCell ref="B21:C21"/>
    <mergeCell ref="B22:C22"/>
    <mergeCell ref="A18:C19"/>
    <mergeCell ref="A2:H2"/>
    <mergeCell ref="A6:A15"/>
    <mergeCell ref="B6:B8"/>
    <mergeCell ref="B9:B11"/>
    <mergeCell ref="B12:B14"/>
    <mergeCell ref="A4:C5"/>
    <mergeCell ref="D4:H4"/>
    <mergeCell ref="D18:H18"/>
    <mergeCell ref="A30:H31"/>
    <mergeCell ref="B23:C23"/>
    <mergeCell ref="B24:C24"/>
    <mergeCell ref="B25:C25"/>
    <mergeCell ref="A26:C26"/>
    <mergeCell ref="A27:C27"/>
    <mergeCell ref="A29:C29"/>
  </mergeCells>
  <printOptions/>
  <pageMargins left="0.96" right="0.64" top="0.62" bottom="1" header="0.39" footer="0.512"/>
  <pageSetup blackAndWhite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2024-02-09T05:21:45Z</dcterms:created>
  <dcterms:modified xsi:type="dcterms:W3CDTF">2024-03-15T04:45:54Z</dcterms:modified>
  <cp:category/>
  <cp:version/>
  <cp:contentType/>
  <cp:contentStatus/>
</cp:coreProperties>
</file>